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showInkAnnotation="0" updateLinks="never" defaultThemeVersion="124226"/>
  <mc:AlternateContent xmlns:mc="http://schemas.openxmlformats.org/markup-compatibility/2006">
    <mc:Choice Requires="x15">
      <x15ac:absPath xmlns:x15ac="http://schemas.microsoft.com/office/spreadsheetml/2010/11/ac" url="F:\Accounting-Revenue\Revenue\Revenue Month End\2026\07-July\"/>
    </mc:Choice>
  </mc:AlternateContent>
  <xr:revisionPtr revIDLastSave="0" documentId="13_ncr:1_{F826C3A2-F625-463F-8AE2-40AD8E6668C1}" xr6:coauthVersionLast="47" xr6:coauthVersionMax="47" xr10:uidLastSave="{00000000-0000-0000-0000-000000000000}"/>
  <bookViews>
    <workbookView xWindow="28680" yWindow="-1785" windowWidth="29040" windowHeight="15720" tabRatio="857" xr2:uid="{00000000-000D-0000-FFFF-FFFF00000000}"/>
  </bookViews>
  <sheets>
    <sheet name=" Schedule 1" sheetId="18" r:id="rId1"/>
    <sheet name="Schedule 2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1" i="5" l="1"/>
  <c r="D21" i="5"/>
  <c r="E21" i="5"/>
  <c r="F21" i="5"/>
  <c r="G21" i="5"/>
  <c r="H21" i="5"/>
  <c r="I21" i="5"/>
  <c r="J21" i="5"/>
  <c r="K21" i="5"/>
  <c r="L21" i="5"/>
  <c r="M21" i="5"/>
  <c r="B21" i="5"/>
  <c r="C22" i="18" l="1"/>
  <c r="E26" i="18" s="1"/>
  <c r="E27" i="18" l="1"/>
  <c r="N7" i="5" l="1"/>
  <c r="N6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5" i="5"/>
  <c r="D22" i="18"/>
  <c r="N21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Ashley Beck</author>
  </authors>
  <commentList>
    <comment ref="A1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Ashley Beck:</t>
        </r>
        <r>
          <rPr>
            <sz val="9"/>
            <color indexed="81"/>
            <rFont val="Tahoma"/>
            <family val="2"/>
          </rPr>
          <t xml:space="preserve">
Includes: Wholesale Liquor, Wholesale Beer, Dupes, Wine Producers, Beer Producers, Spirit Producers, &amp; Non Bev</t>
        </r>
      </text>
    </comment>
  </commentList>
</comments>
</file>

<file path=xl/sharedStrings.xml><?xml version="1.0" encoding="utf-8"?>
<sst xmlns="http://schemas.openxmlformats.org/spreadsheetml/2006/main" count="95" uniqueCount="73">
  <si>
    <t>#454100</t>
  </si>
  <si>
    <t>BEER</t>
  </si>
  <si>
    <t>#454101</t>
  </si>
  <si>
    <t>#474101</t>
  </si>
  <si>
    <t>#474108</t>
  </si>
  <si>
    <t>REGISTRATION FEES</t>
  </si>
  <si>
    <t>#475100</t>
  </si>
  <si>
    <t>PENALTY &amp; INTEREST</t>
  </si>
  <si>
    <t>#485100</t>
  </si>
  <si>
    <t>LICENSE FEES</t>
  </si>
  <si>
    <t>#474's</t>
  </si>
  <si>
    <t>FINES</t>
  </si>
  <si>
    <t>PHOTO COPIES</t>
  </si>
  <si>
    <t>#472200</t>
  </si>
  <si>
    <t>TOTALS</t>
  </si>
  <si>
    <t>SPECIAL DES LICENSES</t>
  </si>
  <si>
    <t>Revenue Statement</t>
  </si>
  <si>
    <t>APPROVED</t>
  </si>
  <si>
    <t>SPIRIT-WINE*</t>
  </si>
  <si>
    <t xml:space="preserve">MISCELLANEOUS </t>
  </si>
  <si>
    <t>#474100</t>
  </si>
  <si>
    <t>APPLICATION FEES</t>
  </si>
  <si>
    <t>#476100</t>
  </si>
  <si>
    <t>DIRECT SHIPPERS LICENSE</t>
  </si>
  <si>
    <t>#474111</t>
  </si>
  <si>
    <t>DIRECT SHIPPERS LICENSES</t>
  </si>
  <si>
    <t>SHIPPER LICENSES (Wine &amp; Spirits)</t>
  </si>
  <si>
    <t>SHIPPER LICENSES (Beer)</t>
  </si>
  <si>
    <t>#474300</t>
  </si>
  <si>
    <t>HEARING COSTS</t>
  </si>
  <si>
    <t>#471101</t>
  </si>
  <si>
    <t>CIGAR SHOP/GROWLERS</t>
  </si>
  <si>
    <t>#475101</t>
  </si>
  <si>
    <t>PENALTY/INTEREST</t>
  </si>
  <si>
    <t>SPEC. DES LICENSES</t>
  </si>
  <si>
    <t>BEER REVENUE</t>
  </si>
  <si>
    <t>SPIRITS &amp; WINE REVENUE</t>
  </si>
  <si>
    <t>MISCELLANEOUS</t>
  </si>
  <si>
    <t>*Wine Producers, Spirit Producers, and Direct Shippers excise taxes are included in this figure.</t>
  </si>
  <si>
    <t>*Wine Producer, Spirit Producer, and Direct Shipper Revenue Included in Spirits &amp; Wine Revenue</t>
  </si>
  <si>
    <t>Director, Nebraska Liquor Control Commission</t>
  </si>
  <si>
    <t>Nebraska Liquor Control Commission</t>
  </si>
  <si>
    <t>TOTAL REVENUE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</si>
  <si>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</si>
  <si>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</si>
  <si>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</si>
  <si>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</si>
  <si>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</si>
  <si>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</si>
  <si>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</si>
  <si>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</si>
  <si>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</si>
  <si>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</si>
  <si>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</si>
  <si>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</si>
  <si>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General Fund</t>
  </si>
  <si>
    <t>Common School Fund</t>
  </si>
  <si>
    <t>Craft Brew Board</t>
  </si>
  <si>
    <t>Grape And Wine Board</t>
  </si>
  <si>
    <t>SHIPPER LICENSES         (WINE &amp; SPIRITS)</t>
  </si>
  <si>
    <t>SHIPPER LICENSES        (BEER)</t>
  </si>
  <si>
    <t>Some schedules may have moved or been changed and may not match previously reported schedules.</t>
  </si>
  <si>
    <t>READY TO DRINK</t>
  </si>
  <si>
    <t>#454102</t>
  </si>
  <si>
    <t>READY TO DRINK REVENUE</t>
  </si>
  <si>
    <t>*As of January 2019, the NLCC has changed the way this report is displayed.</t>
  </si>
  <si>
    <t>Revenue percentage difference between 2025 and 2026</t>
  </si>
  <si>
    <t>Total Revenue From January 1, 2026 to December 31, 2026</t>
  </si>
  <si>
    <t>July 2026</t>
  </si>
  <si>
    <t>July 2025</t>
  </si>
  <si>
    <t>Total Revenue for January-June 2026</t>
  </si>
  <si>
    <t>Total Revenue From January 1, 2025 to July 31, 2025</t>
  </si>
  <si>
    <t>Total Revenue From January 1, 2026 to July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</si>
</sst>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[$-409]mmmm\ d\,\ yyyy;@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14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3" fillId="0" borderId="0"/>
  </cellStyleXfs>
  <cellXfs count="44">
    <xf numFmtId="0" fontId="0" fillId="0" borderId="0" xfId="0"/>
    <xf numFmtId="165" fontId="5" fillId="0" borderId="0" xfId="0" applyNumberFormat="1" applyFont="1"/>
    <xf numFmtId="165" fontId="6" fillId="2" borderId="1" xfId="0" applyNumberFormat="1" applyFont="1" applyFill="1" applyBorder="1"/>
    <xf numFmtId="165" fontId="6" fillId="2" borderId="2" xfId="0" applyNumberFormat="1" applyFont="1" applyFill="1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/>
    <xf numFmtId="165" fontId="6" fillId="2" borderId="6" xfId="0" applyNumberFormat="1" applyFont="1" applyFill="1" applyBorder="1"/>
    <xf numFmtId="0" fontId="0" fillId="0" borderId="6" xfId="0" applyBorder="1"/>
    <xf numFmtId="7" fontId="0" fillId="0" borderId="0" xfId="1" applyNumberFormat="1" applyFont="1"/>
    <xf numFmtId="164" fontId="0" fillId="0" borderId="0" xfId="0" applyNumberFormat="1"/>
    <xf numFmtId="44" fontId="3" fillId="0" borderId="10" xfId="1" applyBorder="1"/>
    <xf numFmtId="44" fontId="0" fillId="0" borderId="0" xfId="0" applyNumberFormat="1"/>
    <xf numFmtId="0" fontId="5" fillId="0" borderId="0" xfId="0" applyFont="1" applyAlignment="1">
      <alignment horizontal="right"/>
    </xf>
    <xf numFmtId="0" fontId="5" fillId="0" borderId="0" xfId="0" applyFont="1"/>
    <xf numFmtId="0" fontId="3" fillId="0" borderId="0" xfId="0" applyFont="1"/>
    <xf numFmtId="0" fontId="3" fillId="0" borderId="3" xfId="0" applyFont="1" applyBorder="1"/>
    <xf numFmtId="0" fontId="3" fillId="0" borderId="4" xfId="0" applyFont="1" applyBorder="1"/>
    <xf numFmtId="44" fontId="3" fillId="0" borderId="10" xfId="1" applyFill="1" applyBorder="1"/>
    <xf numFmtId="44" fontId="3" fillId="0" borderId="0" xfId="1" applyFill="1"/>
    <xf numFmtId="7" fontId="0" fillId="0" borderId="0" xfId="1" applyNumberFormat="1" applyFont="1" applyBorder="1" applyAlignment="1">
      <alignment horizontal="right"/>
    </xf>
    <xf numFmtId="7" fontId="0" fillId="0" borderId="0" xfId="1" applyNumberFormat="1" applyFont="1" applyBorder="1"/>
    <xf numFmtId="0" fontId="12" fillId="0" borderId="9" xfId="0" applyFont="1" applyBorder="1" applyAlignment="1">
      <alignment horizontal="center" wrapText="1"/>
    </xf>
    <xf numFmtId="0" fontId="11" fillId="0" borderId="6" xfId="0" applyFont="1" applyBorder="1" applyAlignment="1">
      <alignment horizontal="center" vertical="center" wrapText="1"/>
    </xf>
    <xf numFmtId="44" fontId="3" fillId="0" borderId="0" xfId="0" applyNumberFormat="1" applyFont="1"/>
    <xf numFmtId="10" fontId="3" fillId="0" borderId="0" xfId="2" applyNumberFormat="1" applyBorder="1"/>
    <xf numFmtId="0" fontId="6" fillId="2" borderId="7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right"/>
    </xf>
    <xf numFmtId="44" fontId="3" fillId="0" borderId="8" xfId="1" applyFill="1" applyBorder="1"/>
    <xf numFmtId="44" fontId="3" fillId="0" borderId="8" xfId="1" applyBorder="1"/>
    <xf numFmtId="0" fontId="3" fillId="0" borderId="6" xfId="0" applyFont="1" applyBorder="1" applyAlignment="1">
      <alignment horizontal="right" vertical="center"/>
    </xf>
    <xf numFmtId="44" fontId="3" fillId="0" borderId="6" xfId="0" applyNumberFormat="1" applyFont="1" applyBorder="1" applyAlignment="1">
      <alignment horizontal="center" vertical="center"/>
    </xf>
    <xf numFmtId="44" fontId="3" fillId="0" borderId="6" xfId="1" applyFont="1" applyBorder="1" applyAlignment="1">
      <alignment horizontal="center" vertical="center"/>
    </xf>
    <xf numFmtId="7" fontId="3" fillId="0" borderId="0" xfId="1" applyNumberFormat="1" applyFont="1"/>
    <xf numFmtId="0" fontId="4" fillId="0" borderId="0" xfId="0" applyFont="1"/>
    <xf numFmtId="49" fontId="6" fillId="2" borderId="10" xfId="0" applyNumberFormat="1" applyFont="1" applyFill="1" applyBorder="1" applyAlignment="1">
      <alignment horizontal="center"/>
    </xf>
    <xf numFmtId="49" fontId="7" fillId="0" borderId="0" xfId="0" applyNumberFormat="1" applyFont="1" applyAlignment="1">
      <alignment vertical="center"/>
    </xf>
    <xf numFmtId="164" fontId="3" fillId="0" borderId="0" xfId="0" applyNumberFormat="1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</cellXfs>
  <cellStyles count="11">
    <cellStyle name="Comma 2" xfId="6" xr:uid="{00000000-0005-0000-0000-000001000000}"/>
    <cellStyle name="Currency" xfId="1" builtinId="4"/>
    <cellStyle name="Currency 2" xfId="7" xr:uid="{00000000-0005-0000-0000-000003000000}"/>
    <cellStyle name="Normal" xfId="0" builtinId="0"/>
    <cellStyle name="Normal 2" xfId="3" xr:uid="{00000000-0005-0000-0000-000005000000}"/>
    <cellStyle name="Normal 2 2" xfId="9" xr:uid="{00000000-0005-0000-0000-000006000000}"/>
    <cellStyle name="Normal 3" xfId="5" xr:uid="{00000000-0005-0000-0000-000007000000}"/>
    <cellStyle name="Normal 4" xfId="10" xr:uid="{00000000-0005-0000-0000-000008000000}"/>
    <cellStyle name="Normal 5" xfId="4" xr:uid="{00000000-0005-0000-0000-000009000000}"/>
    <cellStyle name="Percent" xfId="2" builtinId="5"/>
    <cellStyle name="Percent 2" xfId="8" xr:uid="{00000000-0005-0000-0000-00000B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</xdr:colOff>
      <xdr:row>31</xdr:row>
      <xdr:rowOff>0</xdr:rowOff>
    </xdr:from>
    <xdr:to>
      <xdr:col>4</xdr:col>
      <xdr:colOff>981075</xdr:colOff>
      <xdr:row>35</xdr:row>
      <xdr:rowOff>133350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146" t="26381" r="37805" b="65935"/>
        <a:stretch/>
      </xdr:blipFill>
      <xdr:spPr bwMode="auto">
        <a:xfrm>
          <a:off x="3990975" y="5543550"/>
          <a:ext cx="2200275" cy="7810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1064895</xdr:colOff>
      <xdr:row>30</xdr:row>
      <xdr:rowOff>163830</xdr:rowOff>
    </xdr:from>
    <xdr:to>
      <xdr:col>4</xdr:col>
      <xdr:colOff>769620</xdr:colOff>
      <xdr:row>35</xdr:row>
      <xdr:rowOff>129540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11C0E4F-F826-4DF3-98D8-47B0D82C6BC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649" r="15649"/>
        <a:stretch/>
      </xdr:blipFill>
      <xdr:spPr bwMode="auto">
        <a:xfrm>
          <a:off x="4105275" y="5353050"/>
          <a:ext cx="2204085" cy="803910"/>
        </a:xfrm>
        <a:prstGeom prst="rect">
          <a:avLst/>
        </a:prstGeom>
        <a:solidFill>
          <a:sysClr val="window" lastClr="FFFFFF"/>
        </a:solidFill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H40"/>
  <sheetViews>
    <sheetView tabSelected="1" zoomScaleNormal="100" workbookViewId="0">
      <selection activeCell="G27" sqref="G27"/>
    </sheetView>
  </sheetViews>
  <sheetFormatPr defaultRowHeight="12.75" x14ac:dyDescent="0.2"/>
  <cols>
    <col min="1" max="1" width="33.85546875" customWidth="1"/>
    <col min="2" max="2" width="10.42578125" customWidth="1"/>
    <col min="3" max="3" width="18" customWidth="1"/>
    <col min="4" max="4" width="18.42578125" customWidth="1"/>
    <col min="5" max="5" width="20.42578125" bestFit="1" customWidth="1"/>
    <col min="7" max="7" width="14" bestFit="1" customWidth="1"/>
  </cols>
  <sheetData>
    <row r="1" spans="1:8" ht="18" x14ac:dyDescent="0.2">
      <c r="A1" s="40" t="s">
        <v>41</v>
      </c>
      <c r="B1" s="40"/>
      <c r="C1" s="40"/>
      <c r="D1" s="40"/>
      <c r="E1" s="40"/>
    </row>
    <row r="2" spans="1:8" ht="18" x14ac:dyDescent="0.2">
      <c r="A2" s="41" t="s">
        <v>16</v>
      </c>
      <c r="B2" s="41"/>
      <c r="C2" s="41"/>
      <c r="D2" s="41"/>
      <c r="E2" s="41"/>
    </row>
    <row r="3" spans="1:8" ht="18" x14ac:dyDescent="0.2">
      <c r="A3" s="42" t="s">
        <v>68</v>
      </c>
      <c r="B3" s="42"/>
      <c r="C3" s="42"/>
      <c r="D3" s="42"/>
      <c r="E3" s="42"/>
      <c r="F3" s="38"/>
      <c r="G3" s="38"/>
      <c r="H3" s="38"/>
    </row>
    <row r="5" spans="1:8" s="1" customFormat="1" x14ac:dyDescent="0.2">
      <c r="A5" s="2"/>
      <c r="B5" s="3"/>
      <c r="C5" s="37" t="s">
        <v>68</v>
      </c>
      <c r="D5" s="37" t="s">
        <v>69</v>
      </c>
      <c r="E5" s="7"/>
    </row>
    <row r="6" spans="1:8" x14ac:dyDescent="0.2">
      <c r="A6" s="4" t="s">
        <v>18</v>
      </c>
      <c r="B6" s="5" t="s">
        <v>0</v>
      </c>
      <c r="C6" s="18">
        <v>2581018.41</v>
      </c>
      <c r="D6" s="18">
        <v>1896279.25</v>
      </c>
      <c r="E6" s="32" t="s">
        <v>55</v>
      </c>
    </row>
    <row r="7" spans="1:8" x14ac:dyDescent="0.2">
      <c r="A7" s="4" t="s">
        <v>1</v>
      </c>
      <c r="B7" s="5" t="s">
        <v>2</v>
      </c>
      <c r="C7" s="18">
        <v>2256103.62</v>
      </c>
      <c r="D7" s="18">
        <v>1468033.96</v>
      </c>
      <c r="E7" s="32" t="s">
        <v>55</v>
      </c>
    </row>
    <row r="8" spans="1:8" x14ac:dyDescent="0.2">
      <c r="A8" s="4" t="s">
        <v>62</v>
      </c>
      <c r="B8" s="5" t="s">
        <v>63</v>
      </c>
      <c r="C8" s="18">
        <v>436980.22</v>
      </c>
      <c r="D8" s="30">
        <v>199527.43</v>
      </c>
      <c r="E8" s="32" t="s">
        <v>55</v>
      </c>
    </row>
    <row r="9" spans="1:8" x14ac:dyDescent="0.2">
      <c r="A9" s="4" t="s">
        <v>26</v>
      </c>
      <c r="B9" s="5" t="s">
        <v>3</v>
      </c>
      <c r="C9" s="18">
        <v>6000</v>
      </c>
      <c r="D9" s="18">
        <v>3000</v>
      </c>
      <c r="E9" s="32" t="s">
        <v>55</v>
      </c>
    </row>
    <row r="10" spans="1:8" x14ac:dyDescent="0.2">
      <c r="A10" s="4" t="s">
        <v>27</v>
      </c>
      <c r="B10" s="5" t="s">
        <v>28</v>
      </c>
      <c r="C10" s="18">
        <v>3000</v>
      </c>
      <c r="D10" s="18">
        <v>2000</v>
      </c>
      <c r="E10" s="32" t="s">
        <v>57</v>
      </c>
    </row>
    <row r="11" spans="1:8" x14ac:dyDescent="0.2">
      <c r="A11" s="4" t="s">
        <v>23</v>
      </c>
      <c r="B11" s="5" t="s">
        <v>24</v>
      </c>
      <c r="C11" s="18">
        <v>1500</v>
      </c>
      <c r="D11" s="18">
        <v>2000</v>
      </c>
      <c r="E11" s="32" t="s">
        <v>58</v>
      </c>
    </row>
    <row r="12" spans="1:8" x14ac:dyDescent="0.2">
      <c r="A12" s="4" t="s">
        <v>15</v>
      </c>
      <c r="B12" s="5" t="s">
        <v>4</v>
      </c>
      <c r="C12" s="18">
        <v>13155</v>
      </c>
      <c r="D12" s="18">
        <v>14620</v>
      </c>
      <c r="E12" s="32" t="s">
        <v>55</v>
      </c>
    </row>
    <row r="13" spans="1:8" x14ac:dyDescent="0.2">
      <c r="A13" s="4" t="s">
        <v>5</v>
      </c>
      <c r="B13" s="5" t="s">
        <v>6</v>
      </c>
      <c r="C13" s="18">
        <v>400</v>
      </c>
      <c r="D13" s="18">
        <v>320</v>
      </c>
      <c r="E13" s="32" t="s">
        <v>55</v>
      </c>
    </row>
    <row r="14" spans="1:8" x14ac:dyDescent="0.2">
      <c r="A14" s="4" t="s">
        <v>7</v>
      </c>
      <c r="B14" s="5" t="s">
        <v>8</v>
      </c>
      <c r="C14" s="18">
        <v>45379.15</v>
      </c>
      <c r="D14" s="18">
        <v>191.27</v>
      </c>
      <c r="E14" s="32" t="s">
        <v>55</v>
      </c>
    </row>
    <row r="15" spans="1:8" x14ac:dyDescent="0.2">
      <c r="A15" s="4" t="s">
        <v>9</v>
      </c>
      <c r="B15" s="5" t="s">
        <v>10</v>
      </c>
      <c r="C15" s="18">
        <v>1500</v>
      </c>
      <c r="D15" s="18">
        <v>350</v>
      </c>
      <c r="E15" s="32" t="s">
        <v>56</v>
      </c>
    </row>
    <row r="16" spans="1:8" x14ac:dyDescent="0.2">
      <c r="A16" s="4" t="s">
        <v>11</v>
      </c>
      <c r="B16" s="5" t="s">
        <v>8</v>
      </c>
      <c r="C16" s="18">
        <v>0</v>
      </c>
      <c r="D16" s="18">
        <v>21400</v>
      </c>
      <c r="E16" s="32" t="s">
        <v>56</v>
      </c>
    </row>
    <row r="17" spans="1:7" x14ac:dyDescent="0.2">
      <c r="A17" s="4" t="s">
        <v>19</v>
      </c>
      <c r="B17" s="5" t="s">
        <v>20</v>
      </c>
      <c r="C17" s="18">
        <v>0</v>
      </c>
      <c r="D17" s="18">
        <v>0</v>
      </c>
      <c r="E17" s="32" t="s">
        <v>55</v>
      </c>
    </row>
    <row r="18" spans="1:7" x14ac:dyDescent="0.2">
      <c r="A18" s="16" t="s">
        <v>21</v>
      </c>
      <c r="B18" s="17" t="s">
        <v>22</v>
      </c>
      <c r="C18" s="18">
        <v>15800</v>
      </c>
      <c r="D18" s="18">
        <v>15405</v>
      </c>
      <c r="E18" s="32" t="s">
        <v>55</v>
      </c>
    </row>
    <row r="19" spans="1:7" x14ac:dyDescent="0.2">
      <c r="A19" s="16" t="s">
        <v>31</v>
      </c>
      <c r="B19" s="17" t="s">
        <v>32</v>
      </c>
      <c r="C19" s="18">
        <v>0</v>
      </c>
      <c r="D19" s="18">
        <v>0</v>
      </c>
      <c r="E19" s="32" t="s">
        <v>55</v>
      </c>
    </row>
    <row r="20" spans="1:7" x14ac:dyDescent="0.2">
      <c r="A20" s="16" t="s">
        <v>29</v>
      </c>
      <c r="B20" s="17" t="s">
        <v>30</v>
      </c>
      <c r="C20" s="18">
        <v>70</v>
      </c>
      <c r="D20" s="18">
        <v>265</v>
      </c>
      <c r="E20" s="32" t="s">
        <v>55</v>
      </c>
    </row>
    <row r="21" spans="1:7" x14ac:dyDescent="0.2">
      <c r="A21" s="4" t="s">
        <v>12</v>
      </c>
      <c r="B21" s="5" t="s">
        <v>13</v>
      </c>
      <c r="C21" s="18">
        <v>0</v>
      </c>
      <c r="D21" s="18">
        <v>0</v>
      </c>
      <c r="E21" s="32" t="s">
        <v>55</v>
      </c>
    </row>
    <row r="22" spans="1:7" x14ac:dyDescent="0.2">
      <c r="A22" s="6"/>
      <c r="B22" s="6"/>
      <c r="C22" s="11">
        <f>SUM(C6:C21)</f>
        <v>5360906.4000000004</v>
      </c>
      <c r="D22" s="31">
        <f>SUM(D6:D21)</f>
        <v>3623391.91</v>
      </c>
      <c r="E22" s="8"/>
    </row>
    <row r="24" spans="1:7" x14ac:dyDescent="0.2">
      <c r="A24" s="15" t="s">
        <v>70</v>
      </c>
      <c r="B24" s="15"/>
      <c r="C24" s="15"/>
      <c r="D24" s="10"/>
      <c r="E24" s="19">
        <v>15230307.66</v>
      </c>
    </row>
    <row r="25" spans="1:7" x14ac:dyDescent="0.2">
      <c r="A25" s="15" t="s">
        <v>71</v>
      </c>
      <c r="B25" s="15"/>
      <c r="C25" s="15"/>
      <c r="D25" s="10"/>
      <c r="E25" s="19">
        <v>20965122.09</v>
      </c>
      <c r="G25" s="19"/>
    </row>
    <row r="26" spans="1:7" x14ac:dyDescent="0.2">
      <c r="A26" s="15" t="s">
        <v>72</v>
      </c>
      <c r="B26" s="15"/>
      <c r="C26" s="15"/>
      <c r="D26" s="39"/>
      <c r="E26" s="12">
        <f>E24+C22</f>
        <v>20591214.060000002</v>
      </c>
    </row>
    <row r="27" spans="1:7" x14ac:dyDescent="0.2">
      <c r="A27" s="15" t="s">
        <v>66</v>
      </c>
      <c r="B27" s="15"/>
      <c r="C27" s="15"/>
      <c r="E27" s="25">
        <f>SUM(E26-E25)/E25</f>
        <v>-1.7834765206463793E-2</v>
      </c>
    </row>
    <row r="28" spans="1:7" x14ac:dyDescent="0.2">
      <c r="A28" s="29"/>
      <c r="B28" s="29"/>
      <c r="C28" s="29"/>
    </row>
    <row r="29" spans="1:7" x14ac:dyDescent="0.2">
      <c r="A29" s="29"/>
      <c r="B29" s="29"/>
      <c r="C29" s="29"/>
    </row>
    <row r="30" spans="1:7" x14ac:dyDescent="0.2">
      <c r="A30" s="10" t="s">
        <v>38</v>
      </c>
      <c r="B30" s="10"/>
      <c r="C30" s="10"/>
      <c r="D30" s="10"/>
      <c r="E30" s="12"/>
    </row>
    <row r="31" spans="1:7" x14ac:dyDescent="0.2">
      <c r="A31" s="15"/>
    </row>
    <row r="32" spans="1:7" x14ac:dyDescent="0.2">
      <c r="E32" s="13"/>
    </row>
    <row r="33" spans="1:5" x14ac:dyDescent="0.2">
      <c r="C33" s="14" t="s">
        <v>17</v>
      </c>
    </row>
    <row r="37" spans="1:5" x14ac:dyDescent="0.2">
      <c r="C37" s="14" t="s">
        <v>40</v>
      </c>
      <c r="D37" s="14"/>
      <c r="E37" s="14"/>
    </row>
    <row r="38" spans="1:5" x14ac:dyDescent="0.2">
      <c r="E38" s="13"/>
    </row>
    <row r="39" spans="1:5" x14ac:dyDescent="0.2">
      <c r="A39" s="36" t="s">
        <v>65</v>
      </c>
    </row>
    <row r="40" spans="1:5" x14ac:dyDescent="0.2">
      <c r="A40" s="36" t="s">
        <v>61</v>
      </c>
    </row>
  </sheetData>
  <mergeCells count="3">
    <mergeCell ref="A1:E1"/>
    <mergeCell ref="A2:E2"/>
    <mergeCell ref="A3:E3"/>
  </mergeCells>
  <phoneticPr fontId="4" type="noConversion"/>
  <printOptions horizontalCentered="1" verticalCentered="1"/>
  <pageMargins left="0.25" right="0.25" top="0.5" bottom="0.25" header="0.5" footer="0.5"/>
  <pageSetup orientation="landscape" r:id="rId1"/>
  <headerFooter scaleWithDoc="0" alignWithMargins="0">
    <oddFooter>&amp;RSchedule 1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7"/>
  <sheetViews>
    <sheetView topLeftCell="A3" zoomScaleNormal="100" workbookViewId="0">
      <selection activeCell="J15" sqref="J15"/>
    </sheetView>
  </sheetViews>
  <sheetFormatPr defaultRowHeight="12.75" x14ac:dyDescent="0.2"/>
  <cols>
    <col min="1" max="1" width="19.140625" bestFit="1" customWidth="1"/>
    <col min="2" max="12" width="13.85546875" customWidth="1"/>
    <col min="13" max="13" width="14" customWidth="1"/>
    <col min="14" max="14" width="15" bestFit="1" customWidth="1"/>
  </cols>
  <sheetData>
    <row r="1" spans="1:14" ht="18" x14ac:dyDescent="0.2">
      <c r="A1" s="40" t="s">
        <v>41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 ht="18" x14ac:dyDescent="0.2">
      <c r="A2" s="40" t="s">
        <v>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4" spans="1:14" s="28" customFormat="1" ht="27" customHeight="1" x14ac:dyDescent="0.2">
      <c r="A4" s="26">
        <v>2026</v>
      </c>
      <c r="B4" s="26" t="s">
        <v>43</v>
      </c>
      <c r="C4" s="26" t="s">
        <v>44</v>
      </c>
      <c r="D4" s="26" t="s">
        <v>45</v>
      </c>
      <c r="E4" s="26" t="s">
        <v>46</v>
      </c>
      <c r="F4" s="26" t="s">
        <v>47</v>
      </c>
      <c r="G4" s="26" t="s">
        <v>48</v>
      </c>
      <c r="H4" s="26" t="s">
        <v>49</v>
      </c>
      <c r="I4" s="26" t="s">
        <v>50</v>
      </c>
      <c r="J4" s="26" t="s">
        <v>51</v>
      </c>
      <c r="K4" s="26" t="s">
        <v>52</v>
      </c>
      <c r="L4" s="26" t="s">
        <v>53</v>
      </c>
      <c r="M4" s="26" t="s">
        <v>54</v>
      </c>
      <c r="N4" s="26" t="s">
        <v>14</v>
      </c>
    </row>
    <row r="5" spans="1:14" s="24" customFormat="1" ht="27" customHeight="1" x14ac:dyDescent="0.2">
      <c r="A5" s="23" t="s">
        <v>36</v>
      </c>
      <c r="B5" s="18">
        <v>2082673.42</v>
      </c>
      <c r="C5" s="18">
        <v>1277277.68</v>
      </c>
      <c r="D5" s="18">
        <v>1384606.03</v>
      </c>
      <c r="E5" s="18">
        <v>1702041.63</v>
      </c>
      <c r="F5" s="18">
        <v>1504771.34</v>
      </c>
      <c r="G5" s="18">
        <v>848508.55</v>
      </c>
      <c r="H5" s="18">
        <v>2581018.41</v>
      </c>
      <c r="I5" s="33"/>
      <c r="J5" s="33"/>
      <c r="K5" s="33"/>
      <c r="L5" s="33"/>
      <c r="M5" s="33"/>
      <c r="N5" s="33">
        <f>SUM(B5:M5)</f>
        <v>11380897.060000001</v>
      </c>
    </row>
    <row r="6" spans="1:14" s="24" customFormat="1" ht="27" customHeight="1" x14ac:dyDescent="0.2">
      <c r="A6" s="23" t="s">
        <v>35</v>
      </c>
      <c r="B6" s="18">
        <v>738881.69</v>
      </c>
      <c r="C6" s="18">
        <v>564180.97</v>
      </c>
      <c r="D6" s="18">
        <v>1159888.3500000001</v>
      </c>
      <c r="E6" s="18">
        <v>987347.03</v>
      </c>
      <c r="F6" s="18">
        <v>758688.16</v>
      </c>
      <c r="G6" s="18">
        <v>218739.61</v>
      </c>
      <c r="H6" s="18">
        <v>2256103.62</v>
      </c>
      <c r="I6" s="33"/>
      <c r="J6" s="33"/>
      <c r="K6" s="33"/>
      <c r="L6" s="33"/>
      <c r="M6" s="33"/>
      <c r="N6" s="33">
        <f t="shared" ref="N6:N21" si="0">SUM(B6:M6)</f>
        <v>6683829.4300000006</v>
      </c>
    </row>
    <row r="7" spans="1:14" s="24" customFormat="1" ht="27" customHeight="1" x14ac:dyDescent="0.2">
      <c r="A7" s="23" t="s">
        <v>64</v>
      </c>
      <c r="B7" s="18">
        <v>112321.62</v>
      </c>
      <c r="C7" s="18">
        <v>80412.62</v>
      </c>
      <c r="D7" s="18">
        <v>103873.7</v>
      </c>
      <c r="E7" s="18">
        <v>133609.70000000001</v>
      </c>
      <c r="F7" s="18">
        <v>137026.15</v>
      </c>
      <c r="G7" s="18">
        <v>47725.4</v>
      </c>
      <c r="H7" s="18">
        <v>436980.22</v>
      </c>
      <c r="I7" s="33"/>
      <c r="J7" s="33"/>
      <c r="K7" s="33"/>
      <c r="L7" s="33"/>
      <c r="M7" s="33"/>
      <c r="N7" s="33">
        <f>SUM(B7:M7)</f>
        <v>1051949.4100000001</v>
      </c>
    </row>
    <row r="8" spans="1:14" s="24" customFormat="1" ht="27" customHeight="1" x14ac:dyDescent="0.2">
      <c r="A8" s="23" t="s">
        <v>59</v>
      </c>
      <c r="B8" s="18">
        <v>3000</v>
      </c>
      <c r="C8" s="18">
        <v>170000</v>
      </c>
      <c r="D8" s="18">
        <v>98000</v>
      </c>
      <c r="E8" s="18">
        <v>93000</v>
      </c>
      <c r="F8" s="18">
        <v>15000</v>
      </c>
      <c r="G8" s="18">
        <v>6000</v>
      </c>
      <c r="H8" s="18">
        <v>6000</v>
      </c>
      <c r="I8" s="33"/>
      <c r="J8" s="33"/>
      <c r="K8" s="33"/>
      <c r="L8" s="33"/>
      <c r="M8" s="33"/>
      <c r="N8" s="33">
        <f t="shared" si="0"/>
        <v>391000</v>
      </c>
    </row>
    <row r="9" spans="1:14" s="24" customFormat="1" ht="27" customHeight="1" x14ac:dyDescent="0.2">
      <c r="A9" s="23" t="s">
        <v>60</v>
      </c>
      <c r="B9" s="18">
        <v>3000</v>
      </c>
      <c r="C9" s="18">
        <v>44000</v>
      </c>
      <c r="D9" s="18">
        <v>22000</v>
      </c>
      <c r="E9" s="18">
        <v>38000</v>
      </c>
      <c r="F9" s="18">
        <v>3000</v>
      </c>
      <c r="G9" s="18">
        <v>3000</v>
      </c>
      <c r="H9" s="18">
        <v>3000</v>
      </c>
      <c r="I9" s="33"/>
      <c r="J9" s="33"/>
      <c r="K9" s="33"/>
      <c r="L9" s="33"/>
      <c r="M9" s="33"/>
      <c r="N9" s="33">
        <f t="shared" si="0"/>
        <v>116000</v>
      </c>
    </row>
    <row r="10" spans="1:14" s="24" customFormat="1" ht="27" customHeight="1" x14ac:dyDescent="0.2">
      <c r="A10" s="23" t="s">
        <v>25</v>
      </c>
      <c r="B10" s="18">
        <v>500</v>
      </c>
      <c r="C10" s="18">
        <v>150000</v>
      </c>
      <c r="D10" s="18">
        <v>104000</v>
      </c>
      <c r="E10" s="18">
        <v>107000</v>
      </c>
      <c r="F10" s="18">
        <v>10000</v>
      </c>
      <c r="G10" s="18">
        <v>2500</v>
      </c>
      <c r="H10" s="18">
        <v>1500</v>
      </c>
      <c r="I10" s="33"/>
      <c r="J10" s="33"/>
      <c r="K10" s="33"/>
      <c r="L10" s="33"/>
      <c r="M10" s="33"/>
      <c r="N10" s="33">
        <f t="shared" si="0"/>
        <v>375500</v>
      </c>
    </row>
    <row r="11" spans="1:14" s="24" customFormat="1" ht="27" customHeight="1" x14ac:dyDescent="0.2">
      <c r="A11" s="23" t="s">
        <v>34</v>
      </c>
      <c r="B11" s="18">
        <v>8840</v>
      </c>
      <c r="C11" s="18">
        <v>13190</v>
      </c>
      <c r="D11" s="18">
        <v>11975</v>
      </c>
      <c r="E11" s="18">
        <v>16195</v>
      </c>
      <c r="F11" s="18">
        <v>13855</v>
      </c>
      <c r="G11" s="18">
        <v>11200</v>
      </c>
      <c r="H11" s="18">
        <v>13155</v>
      </c>
      <c r="I11" s="33"/>
      <c r="J11" s="33"/>
      <c r="K11" s="33"/>
      <c r="L11" s="33"/>
      <c r="M11" s="33"/>
      <c r="N11" s="33">
        <f t="shared" si="0"/>
        <v>88410</v>
      </c>
    </row>
    <row r="12" spans="1:14" s="24" customFormat="1" ht="27" customHeight="1" x14ac:dyDescent="0.2">
      <c r="A12" s="23" t="s">
        <v>5</v>
      </c>
      <c r="B12" s="18">
        <v>280</v>
      </c>
      <c r="C12" s="18">
        <v>37240</v>
      </c>
      <c r="D12" s="18">
        <v>33440</v>
      </c>
      <c r="E12" s="18">
        <v>32480</v>
      </c>
      <c r="F12" s="18">
        <v>5960</v>
      </c>
      <c r="G12" s="18">
        <v>280</v>
      </c>
      <c r="H12" s="18">
        <v>400</v>
      </c>
      <c r="I12" s="33"/>
      <c r="J12" s="33"/>
      <c r="K12" s="33"/>
      <c r="L12" s="33"/>
      <c r="M12" s="33"/>
      <c r="N12" s="33">
        <f t="shared" si="0"/>
        <v>110080</v>
      </c>
    </row>
    <row r="13" spans="1:14" s="24" customFormat="1" ht="27" customHeight="1" x14ac:dyDescent="0.2">
      <c r="A13" s="23" t="s">
        <v>33</v>
      </c>
      <c r="B13" s="18">
        <v>1130.67</v>
      </c>
      <c r="C13" s="18">
        <v>265.25</v>
      </c>
      <c r="D13" s="18">
        <v>625.17999999999995</v>
      </c>
      <c r="E13" s="18">
        <v>10834.23</v>
      </c>
      <c r="F13" s="18">
        <v>896.97</v>
      </c>
      <c r="G13" s="18">
        <v>33127.07</v>
      </c>
      <c r="H13" s="18">
        <v>45379.15</v>
      </c>
      <c r="I13" s="33"/>
      <c r="J13" s="33"/>
      <c r="K13" s="33"/>
      <c r="L13" s="33"/>
      <c r="M13" s="33"/>
      <c r="N13" s="33">
        <f t="shared" si="0"/>
        <v>92258.51999999999</v>
      </c>
    </row>
    <row r="14" spans="1:14" s="24" customFormat="1" ht="27" customHeight="1" x14ac:dyDescent="0.2">
      <c r="A14" s="23" t="s">
        <v>9</v>
      </c>
      <c r="B14" s="18">
        <v>500</v>
      </c>
      <c r="C14" s="18">
        <v>26465</v>
      </c>
      <c r="D14" s="18">
        <v>10305</v>
      </c>
      <c r="E14" s="18">
        <v>29250</v>
      </c>
      <c r="F14" s="18">
        <v>3475</v>
      </c>
      <c r="G14" s="18">
        <v>0</v>
      </c>
      <c r="H14" s="18">
        <v>1500</v>
      </c>
      <c r="I14" s="33"/>
      <c r="J14" s="33"/>
      <c r="K14" s="33"/>
      <c r="L14" s="33"/>
      <c r="M14" s="33"/>
      <c r="N14" s="33">
        <f t="shared" si="0"/>
        <v>71495</v>
      </c>
    </row>
    <row r="15" spans="1:14" s="24" customFormat="1" ht="27" customHeight="1" x14ac:dyDescent="0.2">
      <c r="A15" s="23" t="s">
        <v>11</v>
      </c>
      <c r="B15" s="18">
        <v>27900</v>
      </c>
      <c r="C15" s="18">
        <v>33450</v>
      </c>
      <c r="D15" s="18">
        <v>25650</v>
      </c>
      <c r="E15" s="18">
        <v>17450</v>
      </c>
      <c r="F15" s="18">
        <v>7450</v>
      </c>
      <c r="G15" s="18">
        <v>10750</v>
      </c>
      <c r="H15" s="18">
        <v>0</v>
      </c>
      <c r="I15" s="33"/>
      <c r="J15" s="33"/>
      <c r="K15" s="33"/>
      <c r="L15" s="33"/>
      <c r="M15" s="33"/>
      <c r="N15" s="33">
        <f t="shared" si="0"/>
        <v>122650</v>
      </c>
    </row>
    <row r="16" spans="1:14" s="24" customFormat="1" ht="27" customHeight="1" x14ac:dyDescent="0.2">
      <c r="A16" s="23" t="s">
        <v>37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33"/>
      <c r="J16" s="33"/>
      <c r="K16" s="33"/>
      <c r="L16" s="33"/>
      <c r="M16" s="33"/>
      <c r="N16" s="33">
        <f t="shared" si="0"/>
        <v>0</v>
      </c>
    </row>
    <row r="17" spans="1:14" s="24" customFormat="1" ht="27" customHeight="1" x14ac:dyDescent="0.2">
      <c r="A17" s="23" t="s">
        <v>21</v>
      </c>
      <c r="B17" s="18">
        <v>15405</v>
      </c>
      <c r="C17" s="18">
        <v>14615</v>
      </c>
      <c r="D17" s="18">
        <v>17775</v>
      </c>
      <c r="E17" s="18">
        <v>19355</v>
      </c>
      <c r="F17" s="18">
        <v>11850</v>
      </c>
      <c r="G17" s="18">
        <v>9875</v>
      </c>
      <c r="H17" s="18">
        <v>15800</v>
      </c>
      <c r="I17" s="33"/>
      <c r="J17" s="33"/>
      <c r="K17" s="33"/>
      <c r="L17" s="33"/>
      <c r="M17" s="33"/>
      <c r="N17" s="33">
        <f t="shared" si="0"/>
        <v>104675</v>
      </c>
    </row>
    <row r="18" spans="1:14" s="24" customFormat="1" ht="27" customHeight="1" x14ac:dyDescent="0.2">
      <c r="A18" s="23" t="s">
        <v>31</v>
      </c>
      <c r="B18" s="18">
        <v>0</v>
      </c>
      <c r="C18" s="18">
        <v>300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33"/>
      <c r="J18" s="33"/>
      <c r="K18" s="33"/>
      <c r="L18" s="33"/>
      <c r="M18" s="33"/>
      <c r="N18" s="33">
        <f t="shared" si="0"/>
        <v>300</v>
      </c>
    </row>
    <row r="19" spans="1:14" s="24" customFormat="1" ht="27" customHeight="1" x14ac:dyDescent="0.2">
      <c r="A19" s="23" t="s">
        <v>29</v>
      </c>
      <c r="B19" s="18">
        <v>227.46</v>
      </c>
      <c r="C19" s="18">
        <v>195</v>
      </c>
      <c r="D19" s="18">
        <v>498.33</v>
      </c>
      <c r="E19" s="18">
        <v>728.5</v>
      </c>
      <c r="F19" s="18">
        <v>415.35</v>
      </c>
      <c r="G19" s="18">
        <v>35</v>
      </c>
      <c r="H19" s="18">
        <v>70</v>
      </c>
      <c r="I19" s="33"/>
      <c r="J19" s="33"/>
      <c r="K19" s="33"/>
      <c r="L19" s="33"/>
      <c r="M19" s="33"/>
      <c r="N19" s="33">
        <f t="shared" si="0"/>
        <v>2169.64</v>
      </c>
    </row>
    <row r="20" spans="1:14" s="24" customFormat="1" ht="27" customHeight="1" x14ac:dyDescent="0.2">
      <c r="A20" s="23" t="s">
        <v>12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33"/>
      <c r="J20" s="33"/>
      <c r="K20" s="33"/>
      <c r="L20" s="33"/>
      <c r="M20" s="33"/>
      <c r="N20" s="33">
        <f t="shared" si="0"/>
        <v>0</v>
      </c>
    </row>
    <row r="21" spans="1:14" s="35" customFormat="1" ht="27" customHeight="1" x14ac:dyDescent="0.2">
      <c r="A21" s="27" t="s">
        <v>42</v>
      </c>
      <c r="B21" s="34">
        <f>SUM(B5,B6,B7,B8,B9,B10,B11,B12,B13,B14,B15,B16,B17,B18,B19,B20)</f>
        <v>2994659.86</v>
      </c>
      <c r="C21" s="34">
        <f t="shared" ref="C21:M21" si="1">SUM(C5,C6,C7,C8,C9,C10,C11,C12,C13,C14,C15,C16,C17,C18,C19,C20)</f>
        <v>2411591.52</v>
      </c>
      <c r="D21" s="34">
        <f t="shared" si="1"/>
        <v>2972636.5900000003</v>
      </c>
      <c r="E21" s="34">
        <f t="shared" si="1"/>
        <v>3187291.0900000003</v>
      </c>
      <c r="F21" s="34">
        <f t="shared" si="1"/>
        <v>2472387.9700000002</v>
      </c>
      <c r="G21" s="34">
        <f t="shared" si="1"/>
        <v>1191740.6300000001</v>
      </c>
      <c r="H21" s="34">
        <f t="shared" si="1"/>
        <v>5360906.4000000004</v>
      </c>
      <c r="I21" s="34">
        <f t="shared" si="1"/>
        <v>0</v>
      </c>
      <c r="J21" s="34">
        <f t="shared" si="1"/>
        <v>0</v>
      </c>
      <c r="K21" s="34">
        <f t="shared" si="1"/>
        <v>0</v>
      </c>
      <c r="L21" s="34">
        <f t="shared" si="1"/>
        <v>0</v>
      </c>
      <c r="M21" s="34">
        <f t="shared" si="1"/>
        <v>0</v>
      </c>
      <c r="N21" s="33">
        <f t="shared" si="0"/>
        <v>20591214.060000002</v>
      </c>
    </row>
    <row r="22" spans="1:14" s="9" customFormat="1" x14ac:dyDescent="0.2">
      <c r="A22" s="22"/>
      <c r="B22" s="20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12"/>
    </row>
    <row r="23" spans="1:14" x14ac:dyDescent="0.2">
      <c r="A23" s="43" t="s">
        <v>39</v>
      </c>
      <c r="B23" s="43"/>
      <c r="C23" s="43"/>
      <c r="D23" s="43"/>
      <c r="E23" s="43"/>
      <c r="F23" s="43"/>
      <c r="G23" s="43"/>
      <c r="H23" s="43"/>
      <c r="I23" s="43"/>
      <c r="N23" s="13"/>
    </row>
    <row r="27" spans="1:14" x14ac:dyDescent="0.2">
      <c r="A27" s="15"/>
    </row>
  </sheetData>
  <mergeCells count="3">
    <mergeCell ref="A1:N1"/>
    <mergeCell ref="A2:N2"/>
    <mergeCell ref="A23:I23"/>
  </mergeCells>
  <phoneticPr fontId="4" type="noConversion"/>
  <printOptions horizontalCentered="1" verticalCentered="1"/>
  <pageMargins left="0.25" right="0.25" top="0.25" bottom="0.25" header="0.5" footer="0.5"/>
  <pageSetup scale="67" orientation="landscape" r:id="rId1"/>
  <headerFooter scaleWithDoc="0" alignWithMargins="0">
    <oddFooter>&amp;RSchedule 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 Schedule 1</vt:lpstr>
      <vt:lpstr>Schedule 2</vt:lpstr>
    </vt:vector>
  </TitlesOfParts>
  <Company>Tech Ed Solutions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abeck</dc:creator>
  <cp:lastModifiedBy>Frank, Aaron</cp:lastModifiedBy>
  <cp:lastPrinted>2025-02-20T16:22:50Z</cp:lastPrinted>
  <dcterms:created xsi:type="dcterms:W3CDTF">2006-08-09T13:45:41Z</dcterms:created>
  <dcterms:modified xsi:type="dcterms:W3CDTF">2026-08-05T17:30:13Z</dcterms:modified>
</cp:coreProperties>
</file>